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Рз ПР ЦСР ВР" sheetId="1" r:id="rId1"/>
  </sheets>
  <definedNames>
    <definedName name="Excel_BuiltIn_Print_Area_3">'Рз ПР ЦСР ВР'!$4:$74</definedName>
  </definedNames>
  <calcPr fullCalcOnLoad="1"/>
</workbook>
</file>

<file path=xl/sharedStrings.xml><?xml version="1.0" encoding="utf-8"?>
<sst xmlns="http://schemas.openxmlformats.org/spreadsheetml/2006/main" count="385" uniqueCount="178">
  <si>
    <t xml:space="preserve">                                                                                                                                                Приложение 8
к решению Собрания депутатов Андреево-Мелентьевского сельского поселения "О бюджете Андреево-Мелентьевского сельского поселения Неклиновского района  на 2020 год и плановый период 2021 и 2022 годов" </t>
  </si>
  <si>
    <t>Ведомственная структура расходов</t>
  </si>
  <si>
    <t>бюджета Андреево-Мелентьевского сельского поселения Неклиновского района на 2020 и на плановый период 2021 и 2022 годов год</t>
  </si>
  <si>
    <t>(тыс. рублей)</t>
  </si>
  <si>
    <t>Наименование</t>
  </si>
  <si>
    <t>Вед</t>
  </si>
  <si>
    <t>Рз</t>
  </si>
  <si>
    <t>ПР</t>
  </si>
  <si>
    <t>ЦСР</t>
  </si>
  <si>
    <t>ВР</t>
  </si>
  <si>
    <t>2020г.</t>
  </si>
  <si>
    <t>2021г.</t>
  </si>
  <si>
    <t>2022г.</t>
  </si>
  <si>
    <t>Администрация Андреево-Мелентьевского сельского поселения</t>
  </si>
  <si>
    <t>16772,0</t>
  </si>
  <si>
    <t>17984,2</t>
  </si>
  <si>
    <t>ОБЩЕГОСУДАРСТВЕННЫЕ ВОПРОСЫ</t>
  </si>
  <si>
    <t>01</t>
  </si>
  <si>
    <t>8877,0</t>
  </si>
  <si>
    <t>9436,2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</si>
  <si>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</si>
  <si>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</si>
  <si>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7672,4</t>
  </si>
  <si>
    <t>8219,0</t>
  </si>
  <si>
    <t>Расходы на выплаты по оплате труда работников органов местного самоуправления Андреево-Мелентьевского сельского поселения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(Расходы на выплату персоналу государственных (муниципальных) органов)</t>
  </si>
  <si>
    <t>21 2 00 00110</t>
  </si>
  <si>
    <t>120</t>
  </si>
  <si>
    <t>6770,4</t>
  </si>
  <si>
    <t>7041,2</t>
  </si>
  <si>
    <t>Расходы на обеспечение деятельности органов местного самоуправления Андреево-Мелентьевского сельского поселения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(Иные закупки товаров, работ и услуг для обеспечения государственных (муниципальных) нужд)</t>
  </si>
  <si>
    <t>21 2 00 00190</t>
  </si>
  <si>
    <t>240</t>
  </si>
  <si>
    <t>776,8</t>
  </si>
  <si>
    <t>970,6</t>
  </si>
  <si>
    <t>Реализация направления расходов в рамках подпрограммы «Нормативно-методическое обеспечение и организация бюджетного процесса»муниципальной программы Андреево-Мелентьевского сельского поселения «Управление муниципальными  финансами и создание условий для эффективного управления муниципальными финансами на 2019-2030 годы» (Уплата налогов, сборов и иных платежей)</t>
  </si>
  <si>
    <t>21 2 00 99990</t>
  </si>
  <si>
    <t>850</t>
  </si>
  <si>
    <t>55,0</t>
  </si>
  <si>
    <t>57,0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</si>
  <si>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 перечня должностных лиц, уполномоченных составлять протоколы об административных правонарушениях, в рамках подпрограммы "Нормативно-методическое обеспечение и организация бюджетного процесса" муниципальной программы Андреево-Мелентьевского сельского поселения "Управление муниципальными финансами и создание  условий для эффективного управления муниципальными финансами на 2019-2030 годы"(Иные закупки товаров, работ и услуг для обеспечения государственных (муниципальных) нужд)</t>
  </si>
  <si>
    <t>21 2 00 72390</t>
  </si>
  <si>
    <t>0,2</t>
  </si>
  <si>
    <t>Реализация направления расходов в рамках подпрограммы "Развитие и использование информационных и коммуникационных технологий"  муниципальной программы  Андреево-Мелентьевского сельского поселения «Информационное общество Андреево - Мелентьевского сельского поселения на 2019-2030 годы» (Иные закупки товаров, работ и услуг для обеспечения государственных (муниципальных) нужд)</t>
  </si>
  <si>
    <t>951</t>
  </si>
  <si>
    <t>15 1 00 99990</t>
  </si>
  <si>
    <t>Обеспечение проведения выборов и референдумов</t>
  </si>
  <si>
    <t>391,5</t>
  </si>
  <si>
    <t>0,0</t>
  </si>
  <si>
    <t>Подготовка и проведение выборов в представительные органы местного самоуправления в рамках непрограммных расходов органов местного самоуправления Андреево-Мелентьевского сельского поселения (Специальные расходы)</t>
  </si>
  <si>
    <t>07</t>
  </si>
  <si>
    <t>99 9 00 90350</t>
  </si>
  <si>
    <t>880</t>
  </si>
  <si>
    <t>0,00</t>
  </si>
  <si>
    <t>Резервные фонды</t>
  </si>
  <si>
    <t>11</t>
  </si>
  <si>
    <t>220,0</t>
  </si>
  <si>
    <t>200,0</t>
  </si>
  <si>
    <t>Резервный фонд Администрации Андреево-Мелентьевского сельского поселения на финансовое обеспечение непредвиденных расходов в рамках непрограммных расходов органов местного самоуправления Андреево-Мелентьевского сельского поселения (Резервные средства)</t>
  </si>
  <si>
    <t>99 1 00 90110</t>
  </si>
  <si>
    <t>870</t>
  </si>
  <si>
    <t>Другие общегосударственные вопросы</t>
  </si>
  <si>
    <t>13</t>
  </si>
  <si>
    <t>1017,2</t>
  </si>
  <si>
    <t xml:space="preserve">Реализация направления расходов в рамках подпрограммы "Противодействие коррупции в Андреево-Мелентьевском сельском поселении" муниципальной программы Андреево-Мелентьевского сельского поселения "Обеспечение общественного порядка и противодействие преступности на территории Андреево-Мелентьевского сельского поселения на 2019-2030 годы" (Иные закупки товаров, работ и услуг для обеспечения государственных (муниципальных) нужд)  </t>
  </si>
  <si>
    <t>22 1 00 99990</t>
  </si>
  <si>
    <t>24,0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</si>
  <si>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 на 2019-2030 годы" муниципальной программы Андреево-Мелентьевского сельского поселения "Муниципальная политика на 2019-2030 годы" (Иные закупки товаров, работ, услуг для обеспечения государственных (муниципальных) нужд)</t>
  </si>
  <si>
    <t>19 2 00 99990</t>
  </si>
  <si>
    <t>20,0</t>
  </si>
  <si>
    <t>Реализация направления расходов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  на 2019-2030 годы"(Уплата налогов, сборов и иных платежей)</t>
  </si>
  <si>
    <t>10,0</t>
  </si>
  <si>
    <t>Реализация направления расходов в рамках подпрограммы "Энергоэффективность и развитие энергетики" муниципальной программы Андреево - Мелентьевского сельского поселения «Энергоэффективность Андреево - 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</si>
  <si>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18 1 00 99990</t>
  </si>
  <si>
    <t>5,0</t>
  </si>
  <si>
    <t>Официальная публикация нормативно-правовых актов Андреево-Мелентьевского сельского поселения, проектов правовых актов Андреево-Мелентьевского сельского поселения и иных информационных материалов в рамках подпрограммы "Обеспечение реализации муниципальной программы Андреево-Мелентьевского сельского поселения "Муниципальная политика" на 2019-2030 годы" муниципальной программы Андреево-Мелентьевского сельского поселения "Муниципальная политика" на 2019-2030 годы" (Иные закупки товаров, работ, услуг для обеспечения государственных (муниципальных) нужд)</t>
  </si>
  <si>
    <t>19 2 00 21010</t>
  </si>
  <si>
    <t>60,0</t>
  </si>
  <si>
    <t>30,0</t>
  </si>
  <si>
    <t> Резервный фонд Администрации Андреево-Мелентьевского сельского поселения на финасовое обеспечение непредвиденных расходов в рамках непрграммных расходов органов местного самоуправления Андреево-Мелентьевского сельского поселения (Резервные средства)(Прочая закупка товаров, работ и услуг для обеспечения государственных (муниципальных) нужд)</t>
  </si>
  <si>
    <t>9910090110</t>
  </si>
  <si>
    <t>3,6</t>
  </si>
  <si>
    <t>Оценка муниципального имущества, признание прав и регулирование отношений по муниципальной собственности Андреево-Мелентьевского сельского поселения по иным непрограммным мероприятиям в рамках непрограммных расходов (Иные закупки товаров, работ и услуг для обеспечения государственных (муниципальных) нужд)</t>
  </si>
  <si>
    <t>99 9 00 22960</t>
  </si>
  <si>
    <t>50,0</t>
  </si>
  <si>
    <t>Условно утвержденные расходы по иным непрограммным мероприятиям в рамках непрограммных расходов органов местного самоуправления Андреево-Мелентьевского сельского поселения (Специальные расходы)</t>
  </si>
  <si>
    <t>99 9 00 91110</t>
  </si>
  <si>
    <t>414,1</t>
  </si>
  <si>
    <t>888,2</t>
  </si>
  <si>
    <t>НАЦИОНАЛЬНАЯ ОБОРОНА</t>
  </si>
  <si>
    <t>02</t>
  </si>
  <si>
    <t>207,3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</si>
  <si>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</si>
  <si>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</si>
  <si>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(Расходы на выплаты персоналу государственных (муниципальных) органов)</t>
  </si>
  <si>
    <t>99 9 00 51180</t>
  </si>
  <si>
    <t>204,3</t>
  </si>
  <si>
    <t>217,0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</si>
  <si>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Андреево-Мелентьевского сельского поселения  (Иные закупки товаров, работ и услуг для государственных (муниципальных) нужд)</t>
  </si>
  <si>
    <t>99 9 0051180</t>
  </si>
  <si>
    <t>3,0</t>
  </si>
  <si>
    <t>НАЦИОНАЛЬНАЯ БЕЗОПАСНОСТЬ И ПРАВООХРАНИТЕЛЬНАЯ ДЕЯТЕЛЬНОСТЬ</t>
  </si>
  <si>
    <t>87,4</t>
  </si>
  <si>
    <t>Обеспечение пожарной безопасности</t>
  </si>
  <si>
    <t>10</t>
  </si>
  <si>
    <t>Реализация направления расходов по обеспечению пожарной безопасности  в рамках подпрограммы "Пожарная безопасность" муниципальной программы Андреево-Мелентьевского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 Андреево-Мелентьевского сельского поеления на 2019-2030 годы" (Иные закупки товаров, работ и услуг для обеспечения государственных (муниципальных) нужд)</t>
  </si>
  <si>
    <t>10 1 00 99990</t>
  </si>
  <si>
    <t>НАЦИОНАЛЬНАЯ ЭКОНОМИКА</t>
  </si>
  <si>
    <t>Дорожное хозяйство (дорожные фонды)</t>
  </si>
  <si>
    <t>09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</si>
  <si>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</si>
  <si>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06 1 00 22450</t>
  </si>
  <si>
    <t>Расходы на выполнение мероприятий по обеспечению безопасности дорожного движения в рамках подпрограммы «Повышение безопасности дорожного движения на территории Андреево-Мелентьевского сельского поселения» муниципальной программы Андреево-Мелентьевского сельского поселения «Развитие транспортной системы» (Иные закупки товаров, работ и услуг для государственных (муниципальных) нужд)</t>
  </si>
  <si>
    <t>06 2 00 22460</t>
  </si>
  <si>
    <t>Другие вопросы в области национальной экономики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</si>
  <si>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 (Иные закупки товаров, работ и услуг для обеспечения государственных (муниципальных) нужд)</t>
  </si>
  <si>
    <t>12</t>
  </si>
  <si>
    <t>99 9 00 99990</t>
  </si>
  <si>
    <t>ЖИЛИЩНО-КОММУНАЛЬНОЕ ХОЗЯЙСТВО</t>
  </si>
  <si>
    <t>05</t>
  </si>
  <si>
    <t>3490,0</t>
  </si>
  <si>
    <t>3900,0</t>
  </si>
  <si>
    <t>Коммунальное хозяйство</t>
  </si>
  <si>
    <t> Реализация направления расходов в рамках подпрограммы "Создание условий для обеспечения качественными коммунальными услугами населения Андреево-Мелентьевского сельского поселения"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</si>
  <si>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02 2 00 99990</t>
  </si>
  <si>
    <t>90,0</t>
  </si>
  <si>
    <t>Реализация направления расходов в рамках подпрограммы "Энергоэффективность и развитие энергетики" муниципальной программы Андреево-Мелентьевского сельского поселения "Энергоэффективность Андреево-Мелентьевского сельского поселения на 2019-2030 годы" (Иные закупки товаров, работ, услуг для обеспечения государственных (муниципальных) нужд)</t>
  </si>
  <si>
    <t>Благоустройство</t>
  </si>
  <si>
    <t>3380,0</t>
  </si>
  <si>
    <t>3790,0</t>
  </si>
  <si>
    <t>Реализация направления расходов  в рамках подпрограммы "Организация благоустройства в Андреево-Мелентьевском сельском поселении" муниципальной программы Андреево-Мелентьевского сельского поселения "Обеспечение качественными коммунальными услугами населения Андреево-Мелентьевского сельского поселения на 2019-2030 годы" (Иные закупки товаров, работ и услуг для обеспечения государственных (муниципальных) нужд)</t>
  </si>
  <si>
    <t>02 1 00 99990</t>
  </si>
  <si>
    <t xml:space="preserve">ОБРАЗОВАНИЕ </t>
  </si>
  <si>
    <t>44,0</t>
  </si>
  <si>
    <t>Профессиональная подготовка, переподготовка и повышение квалификации</t>
  </si>
  <si>
    <t>39,0</t>
  </si>
  <si>
    <t>Мероприятия по повышению профессиональных компетенций кадров муниципального управления в рамках подпрограммы "Развитие муниципального управления и муниципальной службы в Андреево-Мелентьевском сельском поселении, дополнительное профессиональное образование лиц,занятых в системе местного самоуправления" муниципальной программы Андреево-Мелентьевского сельского поселения "Муниципальная политика" на 2019-2030 годы" (Иные закупки товаров, работ и услуг для обеспечения государственных (муниципальных) нужд)</t>
  </si>
  <si>
    <t>19 1 00 22630</t>
  </si>
  <si>
    <t>Молодежная политика</t>
  </si>
  <si>
    <t>Реализация направления расходов в рамках подпрограммы "Поддержка молодежных инициатив" муниципальной программы Андреево-Мелентьевского сельского поселения "Молодежь Андреево-Мелентьевского сельского поселения на 2019-2030 годы" (Иные закупки товаров, работ и услуг для обеспечения государственных (муниципальных нужд)</t>
  </si>
  <si>
    <t>23 1 00 99990</t>
  </si>
  <si>
    <t xml:space="preserve">КУЛЬТУРА, КИНЕМАТОГРАФИЯ </t>
  </si>
  <si>
    <t>08</t>
  </si>
  <si>
    <t>3682,6</t>
  </si>
  <si>
    <t>3907,9</t>
  </si>
  <si>
    <t>Культура</t>
  </si>
  <si>
    <t>244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</si>
  <si>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подпрограммы «Развитие культурно-досуговой деятельности в Андреево-Мелентьевском сельском поселении» Муниципальная программа Андреево-Мелентьевского сельского поселения «Развитие культуры Андреево-Мелентьевского сельского поселения на 2019-2030 годы" (Субсидии бюджетным учреждениям)</t>
  </si>
  <si>
    <t>11 1 00 00590</t>
  </si>
  <si>
    <t>610</t>
  </si>
  <si>
    <t>СОЦИАЛЬНОЕ ОБЕСПЕЧЕНИЕ</t>
  </si>
  <si>
    <t>Пенсионное обеспечение</t>
  </si>
  <si>
    <t>Выплата ежемесячной доплаты к муниципальной пенсии за выслугу лет лицам, замещавшим муниципальные должности и должности муниципальной службы в муниципальном образовании "Андреево-Мелентьевское сельское поселение" в рамках подпрограммы "Выплата муниципальной пенсии за выслугу лет" муниципальной программы Андреево-Мелентьевского сельского поселения "Социальная поддержка муниципальных  служащих, вышедших на пенсию" (социальные выплаты граждан, кроме публичных нормативных социальных выплат)</t>
  </si>
  <si>
    <t>14 1 00 10150</t>
  </si>
  <si>
    <t>320</t>
  </si>
  <si>
    <t>ФИЗИЧЕСКАЯ КУЛЬТУРА И СПОРТ</t>
  </si>
  <si>
    <t>145</t>
  </si>
  <si>
    <t>Массовый спорт</t>
  </si>
  <si>
    <t>Физкультурные и массовые спортивные мероприятия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(Уплата налогов, сборов и иных платежей)</t>
  </si>
  <si>
    <t>13 1 00 21950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</si>
  <si>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</si>
  <si>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13 1 00 99990</t>
  </si>
  <si>
    <t>58</t>
  </si>
  <si>
    <t>63</t>
  </si>
  <si>
    <t>Реализация направления расходов на размещение площадки ГТО в рамках подпрограммы «Развитие физической культуры и массового спорта в Андреево-Мелентьевском сельском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(Иные закупки товаров, работ и услуг для государственных (муниципальных) нужд)</t>
  </si>
  <si>
    <t>0</t>
  </si>
  <si>
    <t>Реализация направления расходов в рамках подпрограммы «Развитие физической культуры и массового спорта в Андреево-Мелентьевском сельском  поселении» муниципальной программы Андреево-Мелентьевского сельского поселения «Развитие физической культуры и спорта в Андреево-Мелентьевском сельском поселении на 2019-2030 годы» (Расходы на выплаты персоналу государственных
(муниципальных) органов)</t>
  </si>
  <si>
    <t>МЕЖБЮДЖЕТНЫЕ ТРАНСФЕРТЫ ОБЩЕГО ХАРАКТЕРА БЮДЖЕТАМ СУБЪЕКТОВ РОССИЙСКОЙ ФЕДЕРАЦИИ И МУНИЦИИПАЛЬНЫХ ОБРАЗОВАНИЙ</t>
  </si>
  <si>
    <t>14</t>
  </si>
  <si>
    <t>Прочие межбюджетные трансферты общего характера</t>
  </si>
  <si>
    <t>Реализация направления расходов в рамках непрограммных расходов органов местного самоуправления Андреево-Мелентьевского сельского поселения (Иные межбюджетные трансферты)</t>
  </si>
  <si>
    <t>540</t>
  </si>
  <si>
    <t>ИТОГО:</t>
  </si>
  <si>
    <t>11100L2990</t>
  </si>
  <si>
    <t>Расходы,связанные с реализацией федеральной целевой программы "Увековечение памяти погибших при защите Отечества на 2019-2024 годы",в рамках попрограммы "Развитие культурно-досуговой деятельности в Андреево-Мелентьевском сельском поселении"муниципальной программы Андреево-Мелентьевского сельского поселения "Развитие культуры Андреево-Мелентьевского сельского поселения на 2019-2030 годы"</t>
  </si>
  <si>
    <t>13 1 00 S4640</t>
  </si>
  <si>
    <t xml:space="preserve">Реализация направления расходов в рамках непрограммных расходов органов местного самоуправления Андреево-Мелентьевского сельского поселения </t>
  </si>
  <si>
    <t>Расходы на обеспечение деятельности (оказание услуг) муниципальных учреждений культурно-досуговой деятельности Андреево-мелентьевского сельского поселения в рамках непрограмных расходов органов местного самоуправыления Андреево-Мелентьевского сельского поселения</t>
  </si>
  <si>
    <t>99 9 00 00590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</si>
</sst>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44">
    <font>
      <sz val="10"/>
      <name val="Arial Cyr"/>
      <family val="0"/>
    </font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horizontal="justify"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166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66" fontId="2" fillId="0" borderId="0" xfId="0" applyNumberFormat="1" applyFont="1" applyFill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66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166" fontId="6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66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0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NumberFormat="1" applyFont="1" applyFill="1" applyBorder="1" applyAlignment="1">
      <alignment horizontal="justify" wrapText="1"/>
    </xf>
    <xf numFmtId="0" fontId="8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166" fontId="8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66" fontId="4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70">
      <selection activeCell="G13" sqref="G13"/>
    </sheetView>
  </sheetViews>
  <sheetFormatPr defaultColWidth="9.00390625" defaultRowHeight="12.75"/>
  <cols>
    <col min="1" max="1" width="50.25390625" style="1" customWidth="1"/>
    <col min="2" max="2" width="6.375" style="1" customWidth="1"/>
    <col min="3" max="3" width="4.75390625" style="2" customWidth="1"/>
    <col min="4" max="4" width="5.25390625" style="2" customWidth="1"/>
    <col min="5" max="5" width="6.875" style="3" customWidth="1"/>
    <col min="6" max="6" width="5.625" style="2" customWidth="1"/>
    <col min="7" max="7" width="7.875" style="4" customWidth="1"/>
    <col min="8" max="9" width="7.75390625" style="5" customWidth="1"/>
    <col min="10" max="16384" width="9.125" style="6" customWidth="1"/>
  </cols>
  <sheetData>
    <row r="1" spans="1:9" ht="73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7" ht="12.75" customHeight="1">
      <c r="A2" s="49"/>
      <c r="B2" s="49"/>
      <c r="C2" s="49"/>
      <c r="D2" s="49"/>
      <c r="E2" s="49"/>
      <c r="F2" s="49"/>
      <c r="G2" s="49"/>
    </row>
    <row r="3" ht="2.25" customHeight="1"/>
    <row r="4" spans="1:8" ht="15" customHeight="1">
      <c r="A4" s="50" t="s">
        <v>1</v>
      </c>
      <c r="B4" s="50"/>
      <c r="C4" s="50"/>
      <c r="D4" s="50"/>
      <c r="E4" s="50"/>
      <c r="F4" s="50"/>
      <c r="G4" s="50"/>
      <c r="H4" s="50"/>
    </row>
    <row r="5" spans="1:8" ht="27.75" customHeight="1">
      <c r="A5" s="51" t="s">
        <v>2</v>
      </c>
      <c r="B5" s="51"/>
      <c r="C5" s="51"/>
      <c r="D5" s="51"/>
      <c r="E5" s="51"/>
      <c r="F5" s="51"/>
      <c r="G5" s="51"/>
      <c r="H5" s="51"/>
    </row>
    <row r="6" ht="12.75" customHeight="1">
      <c r="G6" s="7" t="s">
        <v>3</v>
      </c>
    </row>
    <row r="7" spans="1:9" ht="23.25" customHeight="1">
      <c r="A7" s="8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9" t="s">
        <v>9</v>
      </c>
      <c r="G7" s="11" t="s">
        <v>10</v>
      </c>
      <c r="H7" s="12" t="s">
        <v>11</v>
      </c>
      <c r="I7" s="12" t="s">
        <v>12</v>
      </c>
    </row>
    <row r="8" spans="1:9" ht="23.25" customHeight="1">
      <c r="A8" s="13" t="s">
        <v>13</v>
      </c>
      <c r="B8" s="8">
        <v>951</v>
      </c>
      <c r="C8" s="9"/>
      <c r="D8" s="9"/>
      <c r="E8" s="10"/>
      <c r="F8" s="9"/>
      <c r="G8" s="14">
        <f>G74</f>
        <v>20888.600000000002</v>
      </c>
      <c r="H8" s="12" t="s">
        <v>14</v>
      </c>
      <c r="I8" s="12" t="s">
        <v>15</v>
      </c>
    </row>
    <row r="9" spans="1:9" ht="12.75">
      <c r="A9" s="15" t="s">
        <v>16</v>
      </c>
      <c r="B9" s="8">
        <v>951</v>
      </c>
      <c r="C9" s="9" t="s">
        <v>17</v>
      </c>
      <c r="D9" s="9"/>
      <c r="E9" s="10"/>
      <c r="F9" s="9"/>
      <c r="G9" s="14">
        <f>G10+G18+G20+G16</f>
        <v>8320.1</v>
      </c>
      <c r="H9" s="12" t="s">
        <v>18</v>
      </c>
      <c r="I9" s="12" t="s">
        <v>19</v>
      </c>
    </row>
    <row r="10" spans="1:9" ht="40.5" customHeight="1">
      <c r="A10" s="16" t="s">
        <v>20</v>
      </c>
      <c r="B10" s="8">
        <v>951</v>
      </c>
      <c r="C10" s="9" t="s">
        <v>17</v>
      </c>
      <c r="D10" s="9" t="s">
        <v>21</v>
      </c>
      <c r="E10" s="10"/>
      <c r="F10" s="9"/>
      <c r="G10" s="11">
        <f>G11+G12+G14+G15+G13</f>
        <v>7817.3</v>
      </c>
      <c r="H10" s="12" t="s">
        <v>22</v>
      </c>
      <c r="I10" s="12" t="s">
        <v>23</v>
      </c>
    </row>
    <row r="11" spans="1:9" ht="109.5" customHeight="1">
      <c r="A11" s="17" t="s">
        <v>24</v>
      </c>
      <c r="B11" s="8">
        <v>951</v>
      </c>
      <c r="C11" s="18" t="s">
        <v>17</v>
      </c>
      <c r="D11" s="18" t="s">
        <v>21</v>
      </c>
      <c r="E11" s="19" t="s">
        <v>25</v>
      </c>
      <c r="F11" s="18" t="s">
        <v>26</v>
      </c>
      <c r="G11" s="20">
        <v>6510</v>
      </c>
      <c r="H11" s="21" t="s">
        <v>27</v>
      </c>
      <c r="I11" s="21" t="s">
        <v>28</v>
      </c>
    </row>
    <row r="12" spans="1:9" ht="110.25" customHeight="1">
      <c r="A12" s="22" t="s">
        <v>29</v>
      </c>
      <c r="B12" s="8">
        <v>951</v>
      </c>
      <c r="C12" s="18" t="s">
        <v>17</v>
      </c>
      <c r="D12" s="18" t="s">
        <v>21</v>
      </c>
      <c r="E12" s="19" t="s">
        <v>30</v>
      </c>
      <c r="F12" s="18" t="s">
        <v>31</v>
      </c>
      <c r="G12" s="23">
        <f>860.8+86.7+7</f>
        <v>954.5</v>
      </c>
      <c r="H12" s="21" t="s">
        <v>32</v>
      </c>
      <c r="I12" s="21" t="s">
        <v>33</v>
      </c>
    </row>
    <row r="13" spans="1:9" ht="90.75" customHeight="1">
      <c r="A13" s="22" t="s">
        <v>34</v>
      </c>
      <c r="B13" s="8">
        <v>951</v>
      </c>
      <c r="C13" s="18" t="s">
        <v>17</v>
      </c>
      <c r="D13" s="18" t="s">
        <v>21</v>
      </c>
      <c r="E13" s="19" t="s">
        <v>35</v>
      </c>
      <c r="F13" s="18" t="s">
        <v>36</v>
      </c>
      <c r="G13" s="23">
        <v>53.8</v>
      </c>
      <c r="H13" s="21" t="s">
        <v>37</v>
      </c>
      <c r="I13" s="21" t="s">
        <v>38</v>
      </c>
    </row>
    <row r="14" spans="1:9" ht="144">
      <c r="A14" s="17" t="s">
        <v>39</v>
      </c>
      <c r="B14" s="8">
        <v>951</v>
      </c>
      <c r="C14" s="18" t="s">
        <v>17</v>
      </c>
      <c r="D14" s="18" t="s">
        <v>21</v>
      </c>
      <c r="E14" s="19" t="s">
        <v>40</v>
      </c>
      <c r="F14" s="18" t="s">
        <v>31</v>
      </c>
      <c r="G14" s="23">
        <v>0.2</v>
      </c>
      <c r="H14" s="21" t="s">
        <v>41</v>
      </c>
      <c r="I14" s="21" t="s">
        <v>41</v>
      </c>
    </row>
    <row r="15" spans="1:9" ht="84.75" customHeight="1">
      <c r="A15" s="22" t="s">
        <v>42</v>
      </c>
      <c r="B15" s="18" t="s">
        <v>43</v>
      </c>
      <c r="C15" s="18" t="s">
        <v>17</v>
      </c>
      <c r="D15" s="18" t="s">
        <v>21</v>
      </c>
      <c r="E15" s="19" t="s">
        <v>44</v>
      </c>
      <c r="F15" s="18" t="s">
        <v>31</v>
      </c>
      <c r="G15" s="24">
        <f>231.3+67.5</f>
        <v>298.8</v>
      </c>
      <c r="H15" s="23">
        <v>70</v>
      </c>
      <c r="I15" s="23">
        <v>150</v>
      </c>
    </row>
    <row r="16" spans="1:9" ht="13.5" customHeight="1">
      <c r="A16" s="25" t="s">
        <v>45</v>
      </c>
      <c r="B16" s="8">
        <v>951</v>
      </c>
      <c r="C16" s="9" t="s">
        <v>17</v>
      </c>
      <c r="D16" s="9"/>
      <c r="E16" s="10"/>
      <c r="F16" s="9"/>
      <c r="G16" s="11">
        <v>0</v>
      </c>
      <c r="H16" s="12" t="s">
        <v>46</v>
      </c>
      <c r="I16" s="12" t="s">
        <v>47</v>
      </c>
    </row>
    <row r="17" spans="1:9" ht="53.25" customHeight="1">
      <c r="A17" s="17" t="s">
        <v>48</v>
      </c>
      <c r="B17" s="8">
        <v>951</v>
      </c>
      <c r="C17" s="18" t="s">
        <v>17</v>
      </c>
      <c r="D17" s="18" t="s">
        <v>49</v>
      </c>
      <c r="E17" s="19" t="s">
        <v>50</v>
      </c>
      <c r="F17" s="18" t="s">
        <v>51</v>
      </c>
      <c r="G17" s="23">
        <v>0</v>
      </c>
      <c r="H17" s="21" t="s">
        <v>46</v>
      </c>
      <c r="I17" s="21" t="s">
        <v>52</v>
      </c>
    </row>
    <row r="18" spans="1:9" ht="18" customHeight="1">
      <c r="A18" s="26" t="s">
        <v>53</v>
      </c>
      <c r="B18" s="8">
        <v>951</v>
      </c>
      <c r="C18" s="9" t="s">
        <v>17</v>
      </c>
      <c r="D18" s="9" t="s">
        <v>54</v>
      </c>
      <c r="E18" s="10"/>
      <c r="F18" s="9"/>
      <c r="G18" s="11">
        <f>G19</f>
        <v>111.4</v>
      </c>
      <c r="H18" s="12" t="s">
        <v>55</v>
      </c>
      <c r="I18" s="12" t="s">
        <v>56</v>
      </c>
    </row>
    <row r="19" spans="1:9" ht="58.5" customHeight="1">
      <c r="A19" s="27" t="s">
        <v>57</v>
      </c>
      <c r="B19" s="8">
        <v>951</v>
      </c>
      <c r="C19" s="28" t="s">
        <v>17</v>
      </c>
      <c r="D19" s="28" t="s">
        <v>54</v>
      </c>
      <c r="E19" s="29" t="s">
        <v>58</v>
      </c>
      <c r="F19" s="18" t="s">
        <v>59</v>
      </c>
      <c r="G19" s="20">
        <f>210-3.6-10.4-77.6-7</f>
        <v>111.4</v>
      </c>
      <c r="H19" s="21" t="s">
        <v>55</v>
      </c>
      <c r="I19" s="21" t="s">
        <v>56</v>
      </c>
    </row>
    <row r="20" spans="1:9" ht="12.75">
      <c r="A20" s="15" t="s">
        <v>60</v>
      </c>
      <c r="B20" s="8">
        <v>951</v>
      </c>
      <c r="C20" s="9" t="s">
        <v>17</v>
      </c>
      <c r="D20" s="9" t="s">
        <v>61</v>
      </c>
      <c r="E20" s="10"/>
      <c r="F20" s="9"/>
      <c r="G20" s="11">
        <f>G21+G22+G23+G24+G25+G26+G28+G27</f>
        <v>391.40000000000003</v>
      </c>
      <c r="H20" s="30">
        <f>H21+H22+H23+H24+H25+H26+H27+H28+H29</f>
        <v>596.7</v>
      </c>
      <c r="I20" s="12" t="s">
        <v>62</v>
      </c>
    </row>
    <row r="21" spans="1:9" ht="95.25" customHeight="1">
      <c r="A21" s="31" t="s">
        <v>63</v>
      </c>
      <c r="B21" s="8">
        <v>951</v>
      </c>
      <c r="C21" s="18" t="s">
        <v>17</v>
      </c>
      <c r="D21" s="18" t="s">
        <v>61</v>
      </c>
      <c r="E21" s="19" t="s">
        <v>64</v>
      </c>
      <c r="F21" s="18" t="s">
        <v>31</v>
      </c>
      <c r="G21" s="23">
        <f>24+12</f>
        <v>36</v>
      </c>
      <c r="H21" s="21" t="s">
        <v>65</v>
      </c>
      <c r="I21" s="21" t="s">
        <v>65</v>
      </c>
    </row>
    <row r="22" spans="1:9" ht="90" customHeight="1">
      <c r="A22" s="22" t="s">
        <v>66</v>
      </c>
      <c r="B22" s="8">
        <v>951</v>
      </c>
      <c r="C22" s="18" t="s">
        <v>17</v>
      </c>
      <c r="D22" s="18" t="s">
        <v>61</v>
      </c>
      <c r="E22" s="28" t="s">
        <v>67</v>
      </c>
      <c r="F22" s="18" t="s">
        <v>31</v>
      </c>
      <c r="G22" s="23">
        <f>96+111.8</f>
        <v>207.8</v>
      </c>
      <c r="H22" s="21" t="s">
        <v>68</v>
      </c>
      <c r="I22" s="21" t="s">
        <v>68</v>
      </c>
    </row>
    <row r="23" spans="1:9" ht="76.5" customHeight="1">
      <c r="A23" s="32" t="s">
        <v>69</v>
      </c>
      <c r="B23" s="8">
        <v>951</v>
      </c>
      <c r="C23" s="18" t="s">
        <v>17</v>
      </c>
      <c r="D23" s="18" t="s">
        <v>61</v>
      </c>
      <c r="E23" s="28" t="s">
        <v>67</v>
      </c>
      <c r="F23" s="18" t="s">
        <v>36</v>
      </c>
      <c r="G23" s="23">
        <v>30</v>
      </c>
      <c r="H23" s="21" t="s">
        <v>70</v>
      </c>
      <c r="I23" s="21" t="s">
        <v>70</v>
      </c>
    </row>
    <row r="24" spans="1:9" ht="87" customHeight="1">
      <c r="A24" s="22" t="s">
        <v>42</v>
      </c>
      <c r="B24" s="8">
        <v>951</v>
      </c>
      <c r="C24" s="18" t="s">
        <v>17</v>
      </c>
      <c r="D24" s="18" t="s">
        <v>61</v>
      </c>
      <c r="E24" s="19" t="s">
        <v>44</v>
      </c>
      <c r="F24" s="18" t="s">
        <v>31</v>
      </c>
      <c r="G24" s="23">
        <v>11.5</v>
      </c>
      <c r="H24" s="21" t="s">
        <v>70</v>
      </c>
      <c r="I24" s="21" t="s">
        <v>68</v>
      </c>
    </row>
    <row r="25" spans="1:9" ht="75.75" customHeight="1">
      <c r="A25" s="22" t="s">
        <v>71</v>
      </c>
      <c r="B25" s="8">
        <v>951</v>
      </c>
      <c r="C25" s="18" t="s">
        <v>17</v>
      </c>
      <c r="D25" s="18" t="s">
        <v>61</v>
      </c>
      <c r="E25" s="19" t="s">
        <v>72</v>
      </c>
      <c r="F25" s="18" t="s">
        <v>31</v>
      </c>
      <c r="G25" s="23">
        <v>5</v>
      </c>
      <c r="H25" s="21" t="s">
        <v>73</v>
      </c>
      <c r="I25" s="21" t="s">
        <v>73</v>
      </c>
    </row>
    <row r="26" spans="1:9" ht="118.5" customHeight="1">
      <c r="A26" s="31" t="s">
        <v>74</v>
      </c>
      <c r="B26" s="8">
        <v>951</v>
      </c>
      <c r="C26" s="18" t="s">
        <v>17</v>
      </c>
      <c r="D26" s="18" t="s">
        <v>61</v>
      </c>
      <c r="E26" s="19" t="s">
        <v>75</v>
      </c>
      <c r="F26" s="18" t="s">
        <v>31</v>
      </c>
      <c r="G26" s="23">
        <v>82.5</v>
      </c>
      <c r="H26" s="21" t="s">
        <v>76</v>
      </c>
      <c r="I26" s="21" t="s">
        <v>77</v>
      </c>
    </row>
    <row r="27" spans="1:9" ht="73.5" customHeight="1">
      <c r="A27" s="31" t="s">
        <v>78</v>
      </c>
      <c r="B27" s="8">
        <v>951</v>
      </c>
      <c r="C27" s="18" t="s">
        <v>17</v>
      </c>
      <c r="D27" s="18" t="s">
        <v>61</v>
      </c>
      <c r="E27" s="19" t="s">
        <v>79</v>
      </c>
      <c r="F27" s="18" t="s">
        <v>31</v>
      </c>
      <c r="G27" s="23">
        <v>3.6</v>
      </c>
      <c r="H27" s="21" t="s">
        <v>80</v>
      </c>
      <c r="I27" s="21"/>
    </row>
    <row r="28" spans="1:9" ht="75.75" customHeight="1">
      <c r="A28" s="22" t="s">
        <v>81</v>
      </c>
      <c r="B28" s="8">
        <v>951</v>
      </c>
      <c r="C28" s="18" t="s">
        <v>17</v>
      </c>
      <c r="D28" s="18" t="s">
        <v>61</v>
      </c>
      <c r="E28" s="19" t="s">
        <v>82</v>
      </c>
      <c r="F28" s="18" t="s">
        <v>31</v>
      </c>
      <c r="G28" s="23">
        <v>15</v>
      </c>
      <c r="H28" s="21" t="s">
        <v>83</v>
      </c>
      <c r="I28" s="21" t="s">
        <v>68</v>
      </c>
    </row>
    <row r="29" spans="1:9" ht="51" customHeight="1">
      <c r="A29" s="22" t="s">
        <v>84</v>
      </c>
      <c r="B29" s="8">
        <v>951</v>
      </c>
      <c r="C29" s="18" t="s">
        <v>17</v>
      </c>
      <c r="D29" s="18" t="s">
        <v>61</v>
      </c>
      <c r="E29" s="19" t="s">
        <v>85</v>
      </c>
      <c r="F29" s="18" t="s">
        <v>51</v>
      </c>
      <c r="G29" s="23">
        <v>0</v>
      </c>
      <c r="H29" s="21" t="s">
        <v>86</v>
      </c>
      <c r="I29" s="21" t="s">
        <v>87</v>
      </c>
    </row>
    <row r="30" spans="1:9" ht="16.5" customHeight="1">
      <c r="A30" s="15" t="s">
        <v>88</v>
      </c>
      <c r="B30" s="8">
        <v>951</v>
      </c>
      <c r="C30" s="9" t="s">
        <v>89</v>
      </c>
      <c r="D30" s="18"/>
      <c r="E30" s="19"/>
      <c r="F30" s="18"/>
      <c r="G30" s="11">
        <f>G31</f>
        <v>203.5</v>
      </c>
      <c r="H30" s="9" t="s">
        <v>90</v>
      </c>
      <c r="I30" s="12" t="s">
        <v>55</v>
      </c>
    </row>
    <row r="31" spans="1:9" ht="12.75">
      <c r="A31" s="16" t="s">
        <v>91</v>
      </c>
      <c r="B31" s="8">
        <v>951</v>
      </c>
      <c r="C31" s="33" t="s">
        <v>89</v>
      </c>
      <c r="D31" s="33" t="s">
        <v>92</v>
      </c>
      <c r="E31" s="34"/>
      <c r="F31" s="35"/>
      <c r="G31" s="11">
        <f>G32+G33</f>
        <v>203.5</v>
      </c>
      <c r="H31" s="9" t="s">
        <v>90</v>
      </c>
      <c r="I31" s="12" t="s">
        <v>55</v>
      </c>
    </row>
    <row r="32" spans="1:9" ht="72">
      <c r="A32" s="31" t="s">
        <v>93</v>
      </c>
      <c r="B32" s="8">
        <v>951</v>
      </c>
      <c r="C32" s="18" t="s">
        <v>89</v>
      </c>
      <c r="D32" s="18" t="s">
        <v>92</v>
      </c>
      <c r="E32" s="19" t="s">
        <v>94</v>
      </c>
      <c r="F32" s="18" t="s">
        <v>26</v>
      </c>
      <c r="G32" s="23">
        <v>199</v>
      </c>
      <c r="H32" s="21" t="s">
        <v>95</v>
      </c>
      <c r="I32" s="21" t="s">
        <v>96</v>
      </c>
    </row>
    <row r="33" spans="1:9" ht="84">
      <c r="A33" s="27" t="s">
        <v>97</v>
      </c>
      <c r="B33" s="8">
        <v>951</v>
      </c>
      <c r="C33" s="18" t="s">
        <v>89</v>
      </c>
      <c r="D33" s="18" t="s">
        <v>92</v>
      </c>
      <c r="E33" s="19" t="s">
        <v>98</v>
      </c>
      <c r="F33" s="18" t="s">
        <v>31</v>
      </c>
      <c r="G33" s="23">
        <v>4.5</v>
      </c>
      <c r="H33" s="21" t="s">
        <v>99</v>
      </c>
      <c r="I33" s="21" t="s">
        <v>99</v>
      </c>
    </row>
    <row r="34" spans="1:9" ht="24">
      <c r="A34" s="36" t="s">
        <v>100</v>
      </c>
      <c r="B34" s="8">
        <v>951</v>
      </c>
      <c r="C34" s="9" t="s">
        <v>92</v>
      </c>
      <c r="D34" s="9"/>
      <c r="E34" s="10"/>
      <c r="F34" s="9"/>
      <c r="G34" s="11">
        <f>G35</f>
        <v>77.5</v>
      </c>
      <c r="H34" s="12" t="s">
        <v>101</v>
      </c>
      <c r="I34" s="12" t="s">
        <v>101</v>
      </c>
    </row>
    <row r="35" spans="1:9" ht="12.75">
      <c r="A35" s="37" t="s">
        <v>102</v>
      </c>
      <c r="B35" s="8">
        <v>951</v>
      </c>
      <c r="C35" s="9" t="s">
        <v>92</v>
      </c>
      <c r="D35" s="9" t="s">
        <v>103</v>
      </c>
      <c r="E35" s="38"/>
      <c r="F35" s="33"/>
      <c r="G35" s="11">
        <f>G36</f>
        <v>77.5</v>
      </c>
      <c r="H35" s="12" t="s">
        <v>101</v>
      </c>
      <c r="I35" s="12" t="s">
        <v>101</v>
      </c>
    </row>
    <row r="36" spans="1:9" ht="104.25" customHeight="1">
      <c r="A36" s="17" t="s">
        <v>104</v>
      </c>
      <c r="B36" s="8">
        <v>951</v>
      </c>
      <c r="C36" s="18" t="s">
        <v>92</v>
      </c>
      <c r="D36" s="18" t="s">
        <v>103</v>
      </c>
      <c r="E36" s="19" t="s">
        <v>105</v>
      </c>
      <c r="F36" s="18" t="s">
        <v>31</v>
      </c>
      <c r="G36" s="23">
        <v>77.5</v>
      </c>
      <c r="H36" s="21" t="s">
        <v>101</v>
      </c>
      <c r="I36" s="21" t="s">
        <v>101</v>
      </c>
    </row>
    <row r="37" spans="1:9" ht="18" customHeight="1">
      <c r="A37" s="25" t="s">
        <v>106</v>
      </c>
      <c r="B37" s="8">
        <v>951</v>
      </c>
      <c r="C37" s="9" t="s">
        <v>21</v>
      </c>
      <c r="D37" s="18"/>
      <c r="E37" s="19"/>
      <c r="F37" s="18"/>
      <c r="G37" s="11">
        <f>G38+G41</f>
        <v>1469.9</v>
      </c>
      <c r="H37" s="12" t="s">
        <v>47</v>
      </c>
      <c r="I37" s="12" t="s">
        <v>47</v>
      </c>
    </row>
    <row r="38" spans="1:9" ht="21" customHeight="1">
      <c r="A38" s="25" t="s">
        <v>107</v>
      </c>
      <c r="B38" s="8">
        <v>951</v>
      </c>
      <c r="C38" s="9" t="s">
        <v>21</v>
      </c>
      <c r="D38" s="9" t="s">
        <v>108</v>
      </c>
      <c r="E38" s="19"/>
      <c r="F38" s="18"/>
      <c r="G38" s="11">
        <f>G39+G40</f>
        <v>1354.2</v>
      </c>
      <c r="H38" s="12" t="s">
        <v>47</v>
      </c>
      <c r="I38" s="12" t="s">
        <v>47</v>
      </c>
    </row>
    <row r="39" spans="1:9" ht="84.75" customHeight="1">
      <c r="A39" s="31" t="s">
        <v>109</v>
      </c>
      <c r="B39" s="8">
        <v>951</v>
      </c>
      <c r="C39" s="18" t="s">
        <v>21</v>
      </c>
      <c r="D39" s="18" t="s">
        <v>108</v>
      </c>
      <c r="E39" s="28" t="s">
        <v>110</v>
      </c>
      <c r="F39" s="18" t="s">
        <v>31</v>
      </c>
      <c r="G39" s="23">
        <v>1154.2</v>
      </c>
      <c r="H39" s="21" t="s">
        <v>47</v>
      </c>
      <c r="I39" s="21" t="s">
        <v>47</v>
      </c>
    </row>
    <row r="40" spans="1:9" ht="87" customHeight="1">
      <c r="A40" s="31" t="s">
        <v>111</v>
      </c>
      <c r="B40" s="8">
        <v>951</v>
      </c>
      <c r="C40" s="18" t="s">
        <v>21</v>
      </c>
      <c r="D40" s="18" t="s">
        <v>108</v>
      </c>
      <c r="E40" s="28" t="s">
        <v>112</v>
      </c>
      <c r="F40" s="18" t="s">
        <v>31</v>
      </c>
      <c r="G40" s="23">
        <v>200</v>
      </c>
      <c r="H40" s="21" t="s">
        <v>47</v>
      </c>
      <c r="I40" s="21" t="s">
        <v>47</v>
      </c>
    </row>
    <row r="41" spans="1:9" ht="22.5" customHeight="1">
      <c r="A41" s="39" t="s">
        <v>113</v>
      </c>
      <c r="B41" s="8">
        <v>951</v>
      </c>
      <c r="C41" s="9" t="s">
        <v>21</v>
      </c>
      <c r="D41" s="9"/>
      <c r="E41" s="19"/>
      <c r="F41" s="18"/>
      <c r="G41" s="11">
        <f>G42</f>
        <v>115.7</v>
      </c>
      <c r="H41" s="12" t="s">
        <v>47</v>
      </c>
      <c r="I41" s="12" t="s">
        <v>47</v>
      </c>
    </row>
    <row r="42" spans="1:9" ht="64.5" customHeight="1">
      <c r="A42" s="40" t="s">
        <v>114</v>
      </c>
      <c r="B42" s="8">
        <v>951</v>
      </c>
      <c r="C42" s="18" t="s">
        <v>21</v>
      </c>
      <c r="D42" s="18" t="s">
        <v>115</v>
      </c>
      <c r="E42" s="19" t="s">
        <v>116</v>
      </c>
      <c r="F42" s="18" t="s">
        <v>31</v>
      </c>
      <c r="G42" s="23">
        <v>115.7</v>
      </c>
      <c r="H42" s="21" t="s">
        <v>47</v>
      </c>
      <c r="I42" s="21" t="s">
        <v>47</v>
      </c>
    </row>
    <row r="43" spans="1:9" ht="18" customHeight="1">
      <c r="A43" s="36" t="s">
        <v>117</v>
      </c>
      <c r="B43" s="8">
        <v>951</v>
      </c>
      <c r="C43" s="9" t="s">
        <v>118</v>
      </c>
      <c r="D43" s="9"/>
      <c r="E43" s="10"/>
      <c r="F43" s="9"/>
      <c r="G43" s="11">
        <f>G47+G44</f>
        <v>3928.8000000000006</v>
      </c>
      <c r="H43" s="12" t="s">
        <v>119</v>
      </c>
      <c r="I43" s="12" t="s">
        <v>120</v>
      </c>
    </row>
    <row r="44" spans="1:9" ht="18" customHeight="1">
      <c r="A44" s="36" t="s">
        <v>121</v>
      </c>
      <c r="B44" s="8">
        <v>951</v>
      </c>
      <c r="C44" s="9" t="s">
        <v>118</v>
      </c>
      <c r="D44" s="9" t="s">
        <v>89</v>
      </c>
      <c r="E44" s="10"/>
      <c r="F44" s="9"/>
      <c r="G44" s="11">
        <f>G45+G46</f>
        <v>678.4</v>
      </c>
      <c r="H44" s="11">
        <v>110</v>
      </c>
      <c r="I44" s="11">
        <v>110</v>
      </c>
    </row>
    <row r="45" spans="1:9" ht="111" customHeight="1">
      <c r="A45" s="27" t="s">
        <v>122</v>
      </c>
      <c r="B45" s="8">
        <v>951</v>
      </c>
      <c r="C45" s="19" t="s">
        <v>118</v>
      </c>
      <c r="D45" s="19" t="s">
        <v>89</v>
      </c>
      <c r="E45" s="28" t="s">
        <v>123</v>
      </c>
      <c r="F45" s="18" t="s">
        <v>31</v>
      </c>
      <c r="G45" s="23">
        <v>78.4</v>
      </c>
      <c r="H45" s="21" t="s">
        <v>124</v>
      </c>
      <c r="I45" s="21" t="s">
        <v>124</v>
      </c>
    </row>
    <row r="46" spans="1:9" ht="85.5" customHeight="1">
      <c r="A46" s="27" t="s">
        <v>125</v>
      </c>
      <c r="B46" s="8">
        <v>951</v>
      </c>
      <c r="C46" s="19" t="s">
        <v>118</v>
      </c>
      <c r="D46" s="19" t="s">
        <v>89</v>
      </c>
      <c r="E46" s="19" t="s">
        <v>72</v>
      </c>
      <c r="F46" s="18" t="s">
        <v>31</v>
      </c>
      <c r="G46" s="23">
        <v>600</v>
      </c>
      <c r="H46" s="21" t="s">
        <v>68</v>
      </c>
      <c r="I46" s="21" t="s">
        <v>68</v>
      </c>
    </row>
    <row r="47" spans="1:9" ht="12.75">
      <c r="A47" s="36" t="s">
        <v>126</v>
      </c>
      <c r="B47" s="8">
        <v>951</v>
      </c>
      <c r="C47" s="9" t="s">
        <v>118</v>
      </c>
      <c r="D47" s="9" t="s">
        <v>92</v>
      </c>
      <c r="E47" s="10"/>
      <c r="F47" s="9"/>
      <c r="G47" s="11">
        <f>G49+G48</f>
        <v>3250.4000000000005</v>
      </c>
      <c r="H47" s="12" t="s">
        <v>127</v>
      </c>
      <c r="I47" s="12" t="s">
        <v>128</v>
      </c>
    </row>
    <row r="48" spans="1:9" ht="72">
      <c r="A48" s="27" t="s">
        <v>78</v>
      </c>
      <c r="B48" s="8">
        <v>951</v>
      </c>
      <c r="C48" s="18" t="s">
        <v>118</v>
      </c>
      <c r="D48" s="18" t="s">
        <v>92</v>
      </c>
      <c r="E48" s="19" t="s">
        <v>79</v>
      </c>
      <c r="F48" s="18" t="s">
        <v>31</v>
      </c>
      <c r="G48" s="23">
        <v>10.4</v>
      </c>
      <c r="H48" s="21" t="s">
        <v>52</v>
      </c>
      <c r="I48" s="21" t="s">
        <v>52</v>
      </c>
    </row>
    <row r="49" spans="1:9" ht="102.75" customHeight="1">
      <c r="A49" s="27" t="s">
        <v>129</v>
      </c>
      <c r="B49" s="8">
        <v>951</v>
      </c>
      <c r="C49" s="18" t="s">
        <v>118</v>
      </c>
      <c r="D49" s="18" t="s">
        <v>92</v>
      </c>
      <c r="E49" s="19" t="s">
        <v>130</v>
      </c>
      <c r="F49" s="18" t="s">
        <v>31</v>
      </c>
      <c r="G49" s="23">
        <f>3140.3+241.9-77.5-64.7</f>
        <v>3240.0000000000005</v>
      </c>
      <c r="H49" s="21" t="s">
        <v>127</v>
      </c>
      <c r="I49" s="21" t="s">
        <v>128</v>
      </c>
    </row>
    <row r="50" spans="1:9" ht="23.25" customHeight="1">
      <c r="A50" s="41" t="s">
        <v>131</v>
      </c>
      <c r="B50" s="8">
        <v>951</v>
      </c>
      <c r="C50" s="9" t="s">
        <v>49</v>
      </c>
      <c r="D50" s="18"/>
      <c r="E50" s="19"/>
      <c r="F50" s="18"/>
      <c r="G50" s="11">
        <f>G51+G53</f>
        <v>45</v>
      </c>
      <c r="H50" s="12" t="s">
        <v>132</v>
      </c>
      <c r="I50" s="12" t="s">
        <v>132</v>
      </c>
    </row>
    <row r="51" spans="1:9" ht="23.25" customHeight="1">
      <c r="A51" s="41" t="s">
        <v>133</v>
      </c>
      <c r="B51" s="8">
        <v>951</v>
      </c>
      <c r="C51" s="9" t="s">
        <v>49</v>
      </c>
      <c r="D51" s="9" t="s">
        <v>118</v>
      </c>
      <c r="E51" s="10"/>
      <c r="F51" s="9"/>
      <c r="G51" s="11">
        <f>G52</f>
        <v>40</v>
      </c>
      <c r="H51" s="12" t="s">
        <v>134</v>
      </c>
      <c r="I51" s="12" t="s">
        <v>134</v>
      </c>
    </row>
    <row r="52" spans="1:9" ht="108" customHeight="1">
      <c r="A52" s="32" t="s">
        <v>135</v>
      </c>
      <c r="B52" s="42">
        <v>951</v>
      </c>
      <c r="C52" s="18" t="s">
        <v>49</v>
      </c>
      <c r="D52" s="18" t="s">
        <v>118</v>
      </c>
      <c r="E52" s="19" t="s">
        <v>136</v>
      </c>
      <c r="F52" s="18" t="s">
        <v>31</v>
      </c>
      <c r="G52" s="23">
        <v>40</v>
      </c>
      <c r="H52" s="21" t="s">
        <v>134</v>
      </c>
      <c r="I52" s="21" t="s">
        <v>134</v>
      </c>
    </row>
    <row r="53" spans="1:9" ht="12.75" customHeight="1">
      <c r="A53" s="41" t="s">
        <v>137</v>
      </c>
      <c r="B53" s="8">
        <v>951</v>
      </c>
      <c r="C53" s="9" t="s">
        <v>49</v>
      </c>
      <c r="D53" s="9" t="s">
        <v>49</v>
      </c>
      <c r="E53" s="10"/>
      <c r="F53" s="9"/>
      <c r="G53" s="11">
        <f>G54</f>
        <v>5</v>
      </c>
      <c r="H53" s="12" t="s">
        <v>73</v>
      </c>
      <c r="I53" s="12" t="s">
        <v>73</v>
      </c>
    </row>
    <row r="54" spans="1:9" ht="74.25" customHeight="1">
      <c r="A54" s="22" t="s">
        <v>138</v>
      </c>
      <c r="B54" s="42">
        <v>951</v>
      </c>
      <c r="C54" s="18" t="s">
        <v>49</v>
      </c>
      <c r="D54" s="18" t="s">
        <v>49</v>
      </c>
      <c r="E54" s="19" t="s">
        <v>139</v>
      </c>
      <c r="F54" s="18" t="s">
        <v>31</v>
      </c>
      <c r="G54" s="23">
        <v>5</v>
      </c>
      <c r="H54" s="21" t="s">
        <v>73</v>
      </c>
      <c r="I54" s="21" t="s">
        <v>73</v>
      </c>
    </row>
    <row r="55" spans="1:9" ht="12.75">
      <c r="A55" s="15" t="s">
        <v>140</v>
      </c>
      <c r="B55" s="8">
        <v>951</v>
      </c>
      <c r="C55" s="9" t="s">
        <v>141</v>
      </c>
      <c r="D55" s="9"/>
      <c r="E55" s="10"/>
      <c r="F55" s="9"/>
      <c r="G55" s="11">
        <f>G56</f>
        <v>4729.200000000001</v>
      </c>
      <c r="H55" s="12" t="s">
        <v>142</v>
      </c>
      <c r="I55" s="12" t="s">
        <v>143</v>
      </c>
    </row>
    <row r="56" spans="1:9" ht="12.75">
      <c r="A56" s="15" t="s">
        <v>144</v>
      </c>
      <c r="B56" s="8">
        <v>951</v>
      </c>
      <c r="C56" s="9" t="s">
        <v>141</v>
      </c>
      <c r="D56" s="9" t="s">
        <v>17</v>
      </c>
      <c r="E56" s="10"/>
      <c r="F56" s="9"/>
      <c r="G56" s="11">
        <f>G57+G58+G60+G59</f>
        <v>4729.200000000001</v>
      </c>
      <c r="H56" s="12" t="s">
        <v>142</v>
      </c>
      <c r="I56" s="12" t="s">
        <v>143</v>
      </c>
    </row>
    <row r="57" spans="1:9" ht="96">
      <c r="A57" s="31" t="s">
        <v>173</v>
      </c>
      <c r="B57" s="8">
        <v>951</v>
      </c>
      <c r="C57" s="9" t="s">
        <v>141</v>
      </c>
      <c r="D57" s="9" t="s">
        <v>17</v>
      </c>
      <c r="E57" s="19" t="s">
        <v>172</v>
      </c>
      <c r="F57" s="9" t="s">
        <v>145</v>
      </c>
      <c r="G57" s="23">
        <f>1467.4+8.4</f>
        <v>1475.8000000000002</v>
      </c>
      <c r="H57" s="12"/>
      <c r="I57" s="12"/>
    </row>
    <row r="58" spans="1:9" ht="111" customHeight="1">
      <c r="A58" s="43" t="s">
        <v>146</v>
      </c>
      <c r="B58" s="8">
        <v>951</v>
      </c>
      <c r="C58" s="18" t="s">
        <v>141</v>
      </c>
      <c r="D58" s="18" t="s">
        <v>17</v>
      </c>
      <c r="E58" s="19" t="s">
        <v>147</v>
      </c>
      <c r="F58" s="18" t="s">
        <v>148</v>
      </c>
      <c r="G58" s="20">
        <f>3153.8</f>
        <v>3153.8</v>
      </c>
      <c r="H58" s="21" t="s">
        <v>142</v>
      </c>
      <c r="I58" s="21" t="s">
        <v>143</v>
      </c>
    </row>
    <row r="59" spans="1:9" ht="60.75" customHeight="1">
      <c r="A59" s="43" t="s">
        <v>176</v>
      </c>
      <c r="B59" s="8">
        <v>951</v>
      </c>
      <c r="C59" s="18" t="s">
        <v>141</v>
      </c>
      <c r="D59" s="18" t="s">
        <v>17</v>
      </c>
      <c r="E59" s="19" t="s">
        <v>177</v>
      </c>
      <c r="F59" s="18" t="s">
        <v>148</v>
      </c>
      <c r="G59" s="20">
        <v>77.6</v>
      </c>
      <c r="H59" s="21" t="s">
        <v>47</v>
      </c>
      <c r="I59" s="21" t="s">
        <v>47</v>
      </c>
    </row>
    <row r="60" spans="1:9" ht="39.75" customHeight="1">
      <c r="A60" s="43" t="s">
        <v>175</v>
      </c>
      <c r="B60" s="8">
        <v>951</v>
      </c>
      <c r="C60" s="18" t="s">
        <v>141</v>
      </c>
      <c r="D60" s="18" t="s">
        <v>17</v>
      </c>
      <c r="E60" s="19" t="s">
        <v>116</v>
      </c>
      <c r="F60" s="18" t="s">
        <v>31</v>
      </c>
      <c r="G60" s="20">
        <v>22</v>
      </c>
      <c r="H60" s="21" t="s">
        <v>47</v>
      </c>
      <c r="I60" s="21" t="s">
        <v>47</v>
      </c>
    </row>
    <row r="61" spans="1:9" ht="20.25" customHeight="1">
      <c r="A61" s="44" t="s">
        <v>149</v>
      </c>
      <c r="B61" s="8">
        <v>951</v>
      </c>
      <c r="C61" s="18" t="s">
        <v>103</v>
      </c>
      <c r="D61" s="18"/>
      <c r="E61" s="19"/>
      <c r="F61" s="18"/>
      <c r="G61" s="45">
        <f>G62</f>
        <v>20</v>
      </c>
      <c r="H61" s="9">
        <v>243.7</v>
      </c>
      <c r="I61" s="9">
        <v>243.7</v>
      </c>
    </row>
    <row r="62" spans="1:9" ht="14.25" customHeight="1">
      <c r="A62" s="13" t="s">
        <v>150</v>
      </c>
      <c r="B62" s="8">
        <v>951</v>
      </c>
      <c r="C62" s="18" t="s">
        <v>103</v>
      </c>
      <c r="D62" s="18" t="s">
        <v>17</v>
      </c>
      <c r="E62" s="19"/>
      <c r="F62" s="18"/>
      <c r="G62" s="45">
        <v>20</v>
      </c>
      <c r="H62" s="9">
        <v>243.7</v>
      </c>
      <c r="I62" s="9">
        <v>243.7</v>
      </c>
    </row>
    <row r="63" spans="1:9" ht="107.25" customHeight="1">
      <c r="A63" s="43" t="s">
        <v>151</v>
      </c>
      <c r="B63" s="8">
        <v>951</v>
      </c>
      <c r="C63" s="18" t="s">
        <v>103</v>
      </c>
      <c r="D63" s="18" t="s">
        <v>17</v>
      </c>
      <c r="E63" s="19" t="s">
        <v>152</v>
      </c>
      <c r="F63" s="18" t="s">
        <v>153</v>
      </c>
      <c r="G63" s="20">
        <v>20</v>
      </c>
      <c r="H63" s="21">
        <v>243.7</v>
      </c>
      <c r="I63" s="21">
        <v>243.7</v>
      </c>
    </row>
    <row r="64" spans="1:9" ht="12.75">
      <c r="A64" s="15" t="s">
        <v>154</v>
      </c>
      <c r="B64" s="8">
        <v>951</v>
      </c>
      <c r="C64" s="9" t="s">
        <v>54</v>
      </c>
      <c r="D64" s="9"/>
      <c r="E64" s="10"/>
      <c r="F64" s="9"/>
      <c r="G64" s="11">
        <f>G65</f>
        <v>2008.7</v>
      </c>
      <c r="H64" s="12">
        <v>140</v>
      </c>
      <c r="I64" s="12" t="s">
        <v>155</v>
      </c>
    </row>
    <row r="65" spans="1:9" ht="12.75">
      <c r="A65" s="15" t="s">
        <v>156</v>
      </c>
      <c r="B65" s="8">
        <v>951</v>
      </c>
      <c r="C65" s="9" t="s">
        <v>54</v>
      </c>
      <c r="D65" s="9" t="s">
        <v>89</v>
      </c>
      <c r="E65" s="10"/>
      <c r="F65" s="9"/>
      <c r="G65" s="11">
        <f>G66+G67+G69+G68+G70</f>
        <v>2008.7</v>
      </c>
      <c r="H65" s="12">
        <v>140</v>
      </c>
      <c r="I65" s="12" t="s">
        <v>155</v>
      </c>
    </row>
    <row r="66" spans="1:9" ht="75" customHeight="1">
      <c r="A66" s="46" t="s">
        <v>157</v>
      </c>
      <c r="B66" s="8">
        <v>951</v>
      </c>
      <c r="C66" s="18" t="s">
        <v>54</v>
      </c>
      <c r="D66" s="18" t="s">
        <v>89</v>
      </c>
      <c r="E66" s="19" t="s">
        <v>158</v>
      </c>
      <c r="F66" s="18" t="s">
        <v>36</v>
      </c>
      <c r="G66" s="23">
        <v>20</v>
      </c>
      <c r="H66" s="21">
        <v>30</v>
      </c>
      <c r="I66" s="21">
        <v>30</v>
      </c>
    </row>
    <row r="67" spans="1:9" ht="84">
      <c r="A67" s="46" t="s">
        <v>159</v>
      </c>
      <c r="B67" s="8">
        <v>951</v>
      </c>
      <c r="C67" s="18" t="s">
        <v>54</v>
      </c>
      <c r="D67" s="18" t="s">
        <v>89</v>
      </c>
      <c r="E67" s="29" t="s">
        <v>160</v>
      </c>
      <c r="F67" s="18" t="s">
        <v>31</v>
      </c>
      <c r="G67" s="23">
        <v>60</v>
      </c>
      <c r="H67" s="21" t="s">
        <v>161</v>
      </c>
      <c r="I67" s="21" t="s">
        <v>162</v>
      </c>
    </row>
    <row r="68" spans="1:9" ht="101.25" customHeight="1">
      <c r="A68" s="46" t="s">
        <v>163</v>
      </c>
      <c r="B68" s="8">
        <v>951</v>
      </c>
      <c r="C68" s="18" t="s">
        <v>54</v>
      </c>
      <c r="D68" s="18" t="s">
        <v>89</v>
      </c>
      <c r="E68" s="29" t="s">
        <v>174</v>
      </c>
      <c r="F68" s="18" t="s">
        <v>31</v>
      </c>
      <c r="G68" s="23">
        <f>1899.4-61.7</f>
        <v>1837.7</v>
      </c>
      <c r="H68" s="21" t="s">
        <v>164</v>
      </c>
      <c r="I68" s="21" t="s">
        <v>164</v>
      </c>
    </row>
    <row r="69" spans="1:9" ht="96">
      <c r="A69" s="46" t="s">
        <v>165</v>
      </c>
      <c r="B69" s="8">
        <v>951</v>
      </c>
      <c r="C69" s="18" t="s">
        <v>54</v>
      </c>
      <c r="D69" s="18" t="s">
        <v>89</v>
      </c>
      <c r="E69" s="29" t="s">
        <v>160</v>
      </c>
      <c r="F69" s="18" t="s">
        <v>26</v>
      </c>
      <c r="G69" s="23">
        <v>52</v>
      </c>
      <c r="H69" s="21">
        <v>52</v>
      </c>
      <c r="I69" s="21">
        <v>52</v>
      </c>
    </row>
    <row r="70" spans="1:9" ht="36">
      <c r="A70" s="46" t="s">
        <v>175</v>
      </c>
      <c r="B70" s="8">
        <v>951</v>
      </c>
      <c r="C70" s="18" t="s">
        <v>54</v>
      </c>
      <c r="D70" s="18" t="s">
        <v>89</v>
      </c>
      <c r="E70" s="29" t="s">
        <v>116</v>
      </c>
      <c r="F70" s="18" t="s">
        <v>31</v>
      </c>
      <c r="G70" s="23">
        <v>39</v>
      </c>
      <c r="H70" s="21" t="s">
        <v>47</v>
      </c>
      <c r="I70" s="21" t="s">
        <v>47</v>
      </c>
    </row>
    <row r="71" spans="1:9" ht="40.5" customHeight="1">
      <c r="A71" s="47" t="s">
        <v>166</v>
      </c>
      <c r="B71" s="8">
        <v>951</v>
      </c>
      <c r="C71" s="9" t="s">
        <v>167</v>
      </c>
      <c r="D71" s="9"/>
      <c r="E71" s="10"/>
      <c r="F71" s="9"/>
      <c r="G71" s="11">
        <f>G73</f>
        <v>85.9</v>
      </c>
      <c r="H71" s="12">
        <v>0</v>
      </c>
      <c r="I71" s="12">
        <v>0</v>
      </c>
    </row>
    <row r="72" spans="1:9" ht="12.75">
      <c r="A72" s="47" t="s">
        <v>168</v>
      </c>
      <c r="B72" s="8">
        <v>951</v>
      </c>
      <c r="C72" s="9" t="s">
        <v>167</v>
      </c>
      <c r="D72" s="9" t="s">
        <v>92</v>
      </c>
      <c r="E72" s="10"/>
      <c r="F72" s="9"/>
      <c r="G72" s="11">
        <f>G73</f>
        <v>85.9</v>
      </c>
      <c r="H72" s="12">
        <v>0</v>
      </c>
      <c r="I72" s="12">
        <v>0</v>
      </c>
    </row>
    <row r="73" spans="1:9" ht="53.25" customHeight="1">
      <c r="A73" s="46" t="s">
        <v>169</v>
      </c>
      <c r="B73" s="8">
        <v>951</v>
      </c>
      <c r="C73" s="18" t="s">
        <v>167</v>
      </c>
      <c r="D73" s="18" t="s">
        <v>92</v>
      </c>
      <c r="E73" s="19" t="s">
        <v>116</v>
      </c>
      <c r="F73" s="18" t="s">
        <v>170</v>
      </c>
      <c r="G73" s="23">
        <v>85.9</v>
      </c>
      <c r="H73" s="21">
        <v>0</v>
      </c>
      <c r="I73" s="21">
        <v>0</v>
      </c>
    </row>
    <row r="74" spans="1:9" ht="12.75" customHeight="1">
      <c r="A74" s="52" t="s">
        <v>171</v>
      </c>
      <c r="B74" s="52"/>
      <c r="C74" s="52"/>
      <c r="D74" s="52"/>
      <c r="E74" s="52"/>
      <c r="F74" s="52"/>
      <c r="G74" s="48">
        <f>G9+G30+G34+G37+G43+G50+G55+G61+G64+G71</f>
        <v>20888.600000000002</v>
      </c>
      <c r="H74" s="12" t="s">
        <v>14</v>
      </c>
      <c r="I74" s="12" t="s">
        <v>15</v>
      </c>
    </row>
  </sheetData>
  <sheetProtection selectLockedCells="1" selectUnlockedCells="1"/>
  <mergeCells count="5">
    <mergeCell ref="A1:I1"/>
    <mergeCell ref="A2:G2"/>
    <mergeCell ref="A4:H4"/>
    <mergeCell ref="A5:H5"/>
    <mergeCell ref="A74:F74"/>
  </mergeCells>
  <printOptions/>
  <pageMargins left="0.39375" right="0.39375" top="0.39375" bottom="0.5118055555555555" header="0.5118055555555555" footer="0.5118055555555555"/>
  <pageSetup horizontalDpi="300" verticalDpi="300" orientation="portrait" paperSize="9" scale="9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2020-06-22T07:39:05Z</dcterms:modified>
  <cp:category/>
  <cp:version/>
  <cp:contentType/>
  <cp:contentStatus/>
</cp:coreProperties>
</file>